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\backup Oscar 19-11.20\Documents\M&amp;N\Presentaciones\"/>
    </mc:Choice>
  </mc:AlternateContent>
  <xr:revisionPtr revIDLastSave="0" documentId="8_{7576F636-EA17-4272-94DA-AB92B600D0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F16" i="1"/>
  <c r="C16" i="1"/>
  <c r="D16" i="1"/>
  <c r="G7" i="1" s="1"/>
  <c r="H7" i="1"/>
  <c r="H8" i="1"/>
  <c r="H9" i="1"/>
  <c r="H10" i="1"/>
  <c r="H11" i="1"/>
  <c r="H12" i="1"/>
  <c r="H13" i="1"/>
  <c r="H14" i="1"/>
  <c r="H15" i="1"/>
  <c r="H6" i="1"/>
  <c r="E6" i="1"/>
  <c r="E7" i="1"/>
  <c r="E8" i="1"/>
  <c r="E9" i="1"/>
  <c r="E10" i="1"/>
  <c r="E11" i="1"/>
  <c r="E12" i="1"/>
  <c r="E13" i="1"/>
  <c r="E14" i="1"/>
  <c r="E15" i="1"/>
  <c r="K7" i="1" l="1"/>
  <c r="G12" i="1"/>
  <c r="K12" i="1" s="1"/>
  <c r="G6" i="1"/>
  <c r="K6" i="1" s="1"/>
  <c r="G8" i="1"/>
  <c r="K8" i="1" s="1"/>
  <c r="G14" i="1"/>
  <c r="K14" i="1" s="1"/>
  <c r="G10" i="1"/>
  <c r="K10" i="1" s="1"/>
  <c r="J8" i="1"/>
  <c r="J6" i="1"/>
  <c r="J14" i="1"/>
  <c r="J12" i="1"/>
  <c r="J10" i="1"/>
  <c r="G13" i="1"/>
  <c r="K13" i="1" s="1"/>
  <c r="G9" i="1"/>
  <c r="K9" i="1" s="1"/>
  <c r="J13" i="1"/>
  <c r="J9" i="1"/>
  <c r="G15" i="1"/>
  <c r="K15" i="1" s="1"/>
  <c r="G11" i="1"/>
  <c r="K11" i="1" s="1"/>
  <c r="J15" i="1"/>
  <c r="J11" i="1"/>
  <c r="G16" i="1" l="1"/>
  <c r="K16" i="1"/>
  <c r="L15" i="1" s="1"/>
  <c r="L13" i="1" l="1"/>
  <c r="L7" i="1"/>
  <c r="L10" i="1"/>
  <c r="L8" i="1"/>
  <c r="L12" i="1"/>
  <c r="L14" i="1"/>
  <c r="L6" i="1"/>
  <c r="L9" i="1"/>
  <c r="L11" i="1"/>
</calcChain>
</file>

<file path=xl/sharedStrings.xml><?xml version="1.0" encoding="utf-8"?>
<sst xmlns="http://schemas.openxmlformats.org/spreadsheetml/2006/main" count="20" uniqueCount="20">
  <si>
    <t>% GAP</t>
  </si>
  <si>
    <t>Costo</t>
  </si>
  <si>
    <t>Espacio en m2</t>
  </si>
  <si>
    <t>% Ventas</t>
  </si>
  <si>
    <t>% m2</t>
  </si>
  <si>
    <t>Cont MG</t>
  </si>
  <si>
    <t>Part MG</t>
  </si>
  <si>
    <t>% margen</t>
  </si>
  <si>
    <t>SECCIÓN 1</t>
  </si>
  <si>
    <t>SECCIÓN 2</t>
  </si>
  <si>
    <t>SECCIÓN 3</t>
  </si>
  <si>
    <t>SECCIÓN 4</t>
  </si>
  <si>
    <t>SECCIÓN 5</t>
  </si>
  <si>
    <t>SECCIÓN 6</t>
  </si>
  <si>
    <t>SECCIÓN 7</t>
  </si>
  <si>
    <t>SECCIÓN 8</t>
  </si>
  <si>
    <t>SECCIÓN 9</t>
  </si>
  <si>
    <t>SECCIÓN 10</t>
  </si>
  <si>
    <t>Ventas 2019</t>
  </si>
  <si>
    <t>Ventas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</si>
</sst>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S/.&quot;\ * #,##0.00_ ;_ &quot;S/.&quot;\ * \-#,##0.00_ ;_ &quot;S/.&quot;\ * &quot;-&quot;??_ ;_ @_ "/>
    <numFmt numFmtId="165" formatCode="#,##0_ ;\-#,##0\ 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indexed="63"/>
      <name val="Tahoma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5" fontId="4" fillId="0" borderId="1" xfId="1" applyNumberFormat="1" applyFont="1" applyFill="1" applyBorder="1"/>
    <xf numFmtId="165" fontId="4" fillId="0" borderId="1" xfId="1" applyNumberFormat="1" applyFont="1" applyFill="1" applyBorder="1" applyAlignment="1">
      <alignment horizontal="right"/>
    </xf>
    <xf numFmtId="0" fontId="0" fillId="0" borderId="0" xfId="0" applyFill="1"/>
    <xf numFmtId="49" fontId="3" fillId="0" borderId="1" xfId="0" applyNumberFormat="1" applyFont="1" applyFill="1" applyBorder="1"/>
    <xf numFmtId="166" fontId="0" fillId="0" borderId="1" xfId="2" applyNumberFormat="1" applyFont="1" applyFill="1" applyBorder="1"/>
    <xf numFmtId="10" fontId="0" fillId="0" borderId="1" xfId="2" applyNumberFormat="1" applyFont="1" applyFill="1" applyBorder="1"/>
    <xf numFmtId="9" fontId="0" fillId="0" borderId="1" xfId="2" applyFont="1" applyFill="1" applyBorder="1"/>
    <xf numFmtId="165" fontId="0" fillId="0" borderId="0" xfId="0" applyNumberFormat="1" applyFill="1"/>
    <xf numFmtId="166" fontId="0" fillId="0" borderId="0" xfId="0" applyNumberFormat="1" applyFill="1"/>
    <xf numFmtId="10" fontId="0" fillId="0" borderId="0" xfId="2" applyNumberFormat="1" applyFont="1" applyFill="1"/>
    <xf numFmtId="166" fontId="4" fillId="2" borderId="1" xfId="2" applyNumberFormat="1" applyFont="1" applyFill="1" applyBorder="1"/>
    <xf numFmtId="0" fontId="0" fillId="0" borderId="1" xfId="0" applyFill="1" applyBorder="1"/>
    <xf numFmtId="9" fontId="0" fillId="2" borderId="1" xfId="2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16"/>
  <sheetViews>
    <sheetView tabSelected="1" topLeftCell="A4" zoomScale="150" zoomScaleNormal="150" workbookViewId="0">
      <selection activeCell="I17" sqref="I17"/>
    </sheetView>
  </sheetViews>
  <sheetFormatPr baseColWidth="10" defaultRowHeight="15" x14ac:dyDescent="0.25"/>
  <cols>
    <col min="1" max="1" width="2.85546875" style="4" customWidth="1"/>
    <col min="2" max="3" width="11.42578125" style="4" customWidth="1"/>
    <col min="4" max="4" width="11.140625" style="4" customWidth="1"/>
    <col min="5" max="5" width="8.85546875" style="4" customWidth="1"/>
    <col min="6" max="6" width="11.28515625" style="4" customWidth="1"/>
    <col min="7" max="7" width="10.42578125" style="4" customWidth="1"/>
    <col min="8" max="8" width="11" style="4" customWidth="1"/>
    <col min="9" max="9" width="11.42578125" style="4" customWidth="1"/>
    <col min="10" max="10" width="7.42578125" style="4" customWidth="1"/>
    <col min="11" max="11" width="8.85546875" style="4" customWidth="1"/>
    <col min="12" max="12" width="8.42578125" style="4" customWidth="1"/>
    <col min="13" max="16384" width="11.42578125" style="4"/>
  </cols>
  <sheetData>
    <row r="5" spans="2:12" x14ac:dyDescent="0.25">
      <c r="C5" s="1" t="s">
        <v>18</v>
      </c>
      <c r="D5" s="1" t="s">
        <v>19</v>
      </c>
      <c r="E5" s="1" t="s">
        <v>0</v>
      </c>
      <c r="F5" s="1" t="s">
        <v>1</v>
      </c>
      <c r="G5" s="1" t="s">
        <v>3</v>
      </c>
      <c r="H5" s="1" t="s">
        <v>7</v>
      </c>
      <c r="I5" s="1" t="s">
        <v>2</v>
      </c>
      <c r="J5" s="1" t="s">
        <v>4</v>
      </c>
      <c r="K5" s="1" t="s">
        <v>5</v>
      </c>
      <c r="L5" s="1" t="s">
        <v>6</v>
      </c>
    </row>
    <row r="6" spans="2:12" x14ac:dyDescent="0.25">
      <c r="B6" s="5" t="s">
        <v>8</v>
      </c>
      <c r="C6" s="2">
        <v>4521730.3300000299</v>
      </c>
      <c r="D6" s="2">
        <v>4561998</v>
      </c>
      <c r="E6" s="6">
        <f t="shared" ref="E6:E15" si="0">+D6/C6-1</f>
        <v>8.9053674282184581E-3</v>
      </c>
      <c r="F6" s="2">
        <v>3719853</v>
      </c>
      <c r="G6" s="12">
        <f>+D6/$D$16</f>
        <v>0.49490470700612554</v>
      </c>
      <c r="H6" s="7">
        <f>1-F6/D6</f>
        <v>0.18460003708901229</v>
      </c>
      <c r="I6" s="3">
        <v>980</v>
      </c>
      <c r="J6" s="8">
        <f>+I6/$I$16</f>
        <v>1.96</v>
      </c>
      <c r="K6" s="13">
        <f>+G6*H6</f>
        <v>9.135942726885754E-2</v>
      </c>
      <c r="L6" s="14">
        <f>+K6/$K$16</f>
        <v>0.34766560273796554</v>
      </c>
    </row>
    <row r="7" spans="2:12" x14ac:dyDescent="0.25">
      <c r="B7" s="5" t="s">
        <v>9</v>
      </c>
      <c r="C7" s="2">
        <v>1649961.13</v>
      </c>
      <c r="D7" s="2">
        <v>1677667.5899999989</v>
      </c>
      <c r="E7" s="6">
        <f t="shared" si="0"/>
        <v>1.6792189522670142E-2</v>
      </c>
      <c r="F7" s="2">
        <v>1253982</v>
      </c>
      <c r="G7" s="12">
        <f t="shared" ref="G7:G15" si="1">+D7/$D$16</f>
        <v>0.18200042768160402</v>
      </c>
      <c r="H7" s="7">
        <f t="shared" ref="H7:H15" si="2">1-F7/D7</f>
        <v>0.25254442091236873</v>
      </c>
      <c r="I7" s="3">
        <v>380</v>
      </c>
      <c r="J7" s="8">
        <f t="shared" ref="J7:J15" si="3">+I7/$I$16</f>
        <v>0.76</v>
      </c>
      <c r="K7" s="13">
        <f t="shared" ref="K7:K15" si="4">+G7*H7</f>
        <v>4.5963192614654126E-2</v>
      </c>
      <c r="L7" s="14">
        <f t="shared" ref="L7:L15" si="5">+K7/$K$16</f>
        <v>0.17491157225743806</v>
      </c>
    </row>
    <row r="8" spans="2:12" x14ac:dyDescent="0.25">
      <c r="B8" s="5" t="s">
        <v>10</v>
      </c>
      <c r="C8" s="2">
        <v>654343</v>
      </c>
      <c r="D8" s="2">
        <v>718932</v>
      </c>
      <c r="E8" s="6">
        <f t="shared" si="0"/>
        <v>9.8708169874209606E-2</v>
      </c>
      <c r="F8" s="2">
        <v>412345</v>
      </c>
      <c r="G8" s="12">
        <f t="shared" si="1"/>
        <v>7.799276343771476E-2</v>
      </c>
      <c r="H8" s="7">
        <f t="shared" si="2"/>
        <v>0.42644784207685849</v>
      </c>
      <c r="I8" s="3">
        <v>100</v>
      </c>
      <c r="J8" s="8">
        <f t="shared" si="3"/>
        <v>0.2</v>
      </c>
      <c r="K8" s="13">
        <f t="shared" si="4"/>
        <v>3.3259845665624364E-2</v>
      </c>
      <c r="L8" s="14">
        <f t="shared" si="5"/>
        <v>0.12656936055741547</v>
      </c>
    </row>
    <row r="9" spans="2:12" x14ac:dyDescent="0.25">
      <c r="B9" s="5" t="s">
        <v>11</v>
      </c>
      <c r="C9" s="2">
        <v>557752.94000000006</v>
      </c>
      <c r="D9" s="2">
        <v>659992.18000000378</v>
      </c>
      <c r="E9" s="6">
        <f t="shared" si="0"/>
        <v>0.18330560480775548</v>
      </c>
      <c r="F9" s="2">
        <v>411993.74400000297</v>
      </c>
      <c r="G9" s="12">
        <f t="shared" si="1"/>
        <v>7.1598724170689229E-2</v>
      </c>
      <c r="H9" s="7">
        <f t="shared" si="2"/>
        <v>0.37575965824322244</v>
      </c>
      <c r="I9" s="3">
        <v>100</v>
      </c>
      <c r="J9" s="8">
        <f t="shared" si="3"/>
        <v>0.2</v>
      </c>
      <c r="K9" s="13">
        <f t="shared" si="4"/>
        <v>2.6903912125028934E-2</v>
      </c>
      <c r="L9" s="14">
        <f t="shared" si="5"/>
        <v>0.10238204315172926</v>
      </c>
    </row>
    <row r="10" spans="2:12" x14ac:dyDescent="0.25">
      <c r="B10" s="5" t="s">
        <v>12</v>
      </c>
      <c r="C10" s="2">
        <v>322950.32000000228</v>
      </c>
      <c r="D10" s="2">
        <v>376301.76999999658</v>
      </c>
      <c r="E10" s="6">
        <f t="shared" si="0"/>
        <v>0.1652001769188336</v>
      </c>
      <c r="F10" s="2">
        <v>211041.415999997</v>
      </c>
      <c r="G10" s="12">
        <f t="shared" si="1"/>
        <v>4.0822796771882573E-2</v>
      </c>
      <c r="H10" s="7">
        <f t="shared" si="2"/>
        <v>0.4391697493211395</v>
      </c>
      <c r="I10" s="3">
        <v>50</v>
      </c>
      <c r="J10" s="8">
        <f t="shared" si="3"/>
        <v>0.1</v>
      </c>
      <c r="K10" s="13">
        <f t="shared" si="4"/>
        <v>1.7928137424895494E-2</v>
      </c>
      <c r="L10" s="14">
        <f t="shared" si="5"/>
        <v>6.8224997574170027E-2</v>
      </c>
    </row>
    <row r="11" spans="2:12" x14ac:dyDescent="0.25">
      <c r="B11" s="5" t="s">
        <v>13</v>
      </c>
      <c r="C11" s="2">
        <v>222473.15999999997</v>
      </c>
      <c r="D11" s="2">
        <v>265251.24999999988</v>
      </c>
      <c r="E11" s="6">
        <f t="shared" si="0"/>
        <v>0.19228427375239288</v>
      </c>
      <c r="F11" s="2">
        <v>162201</v>
      </c>
      <c r="G11" s="12">
        <f t="shared" si="1"/>
        <v>2.8775569863085975E-2</v>
      </c>
      <c r="H11" s="7">
        <f t="shared" si="2"/>
        <v>0.38850052544521441</v>
      </c>
      <c r="I11" s="3">
        <v>100</v>
      </c>
      <c r="J11" s="8">
        <f t="shared" si="3"/>
        <v>0.2</v>
      </c>
      <c r="K11" s="13">
        <f t="shared" si="4"/>
        <v>1.1179324011794377E-2</v>
      </c>
      <c r="L11" s="14">
        <f t="shared" si="5"/>
        <v>4.2542587414932095E-2</v>
      </c>
    </row>
    <row r="12" spans="2:12" x14ac:dyDescent="0.25">
      <c r="B12" s="5" t="s">
        <v>14</v>
      </c>
      <c r="C12" s="2">
        <v>174635.97000000012</v>
      </c>
      <c r="D12" s="2">
        <v>313464.89000000007</v>
      </c>
      <c r="E12" s="6">
        <f t="shared" si="0"/>
        <v>0.7949617710486554</v>
      </c>
      <c r="F12" s="2">
        <v>200771.91200000001</v>
      </c>
      <c r="G12" s="12">
        <f t="shared" si="1"/>
        <v>3.4005988065351496E-2</v>
      </c>
      <c r="H12" s="7">
        <f t="shared" si="2"/>
        <v>0.35950749699591567</v>
      </c>
      <c r="I12" s="3">
        <v>50</v>
      </c>
      <c r="J12" s="8">
        <f t="shared" si="3"/>
        <v>0.1</v>
      </c>
      <c r="K12" s="13">
        <f t="shared" si="4"/>
        <v>1.2225407652247496E-2</v>
      </c>
      <c r="L12" s="14">
        <f t="shared" si="5"/>
        <v>4.6523427819088525E-2</v>
      </c>
    </row>
    <row r="13" spans="2:12" x14ac:dyDescent="0.25">
      <c r="B13" s="5" t="s">
        <v>15</v>
      </c>
      <c r="C13" s="2">
        <v>134557.71</v>
      </c>
      <c r="D13" s="2">
        <v>200860.45</v>
      </c>
      <c r="E13" s="6">
        <f t="shared" si="0"/>
        <v>0.49274575198998272</v>
      </c>
      <c r="F13" s="2">
        <v>98688.36</v>
      </c>
      <c r="G13" s="12">
        <f t="shared" si="1"/>
        <v>2.1790185387272974E-2</v>
      </c>
      <c r="H13" s="7">
        <f t="shared" si="2"/>
        <v>0.50867201581993871</v>
      </c>
      <c r="I13" s="3">
        <v>50</v>
      </c>
      <c r="J13" s="8">
        <f t="shared" si="3"/>
        <v>0.1</v>
      </c>
      <c r="K13" s="13">
        <f t="shared" si="4"/>
        <v>1.1084057526034316E-2</v>
      </c>
      <c r="L13" s="14">
        <f t="shared" si="5"/>
        <v>4.218005361647658E-2</v>
      </c>
    </row>
    <row r="14" spans="2:12" x14ac:dyDescent="0.25">
      <c r="B14" s="5" t="s">
        <v>16</v>
      </c>
      <c r="C14" s="2">
        <v>199203</v>
      </c>
      <c r="D14" s="2">
        <v>254232</v>
      </c>
      <c r="E14" s="6">
        <f t="shared" si="0"/>
        <v>0.2762458396710894</v>
      </c>
      <c r="F14" s="2">
        <v>173385.60000000001</v>
      </c>
      <c r="G14" s="12">
        <f t="shared" si="1"/>
        <v>2.7580155333601922E-2</v>
      </c>
      <c r="H14" s="7">
        <f t="shared" si="2"/>
        <v>0.31800245445105257</v>
      </c>
      <c r="I14" s="3">
        <v>40</v>
      </c>
      <c r="J14" s="8">
        <f t="shared" si="3"/>
        <v>0.08</v>
      </c>
      <c r="K14" s="13">
        <f t="shared" si="4"/>
        <v>8.7705570902266994E-3</v>
      </c>
      <c r="L14" s="14">
        <f t="shared" si="5"/>
        <v>3.3376096022887575E-2</v>
      </c>
    </row>
    <row r="15" spans="2:12" x14ac:dyDescent="0.25">
      <c r="B15" s="5" t="s">
        <v>17</v>
      </c>
      <c r="C15" s="2">
        <v>187323</v>
      </c>
      <c r="D15" s="2">
        <v>189232</v>
      </c>
      <c r="E15" s="6">
        <f t="shared" si="0"/>
        <v>1.019095359352562E-2</v>
      </c>
      <c r="F15" s="2">
        <v>151385.60000000001</v>
      </c>
      <c r="G15" s="12">
        <f t="shared" si="1"/>
        <v>2.0528682282671573E-2</v>
      </c>
      <c r="H15" s="7">
        <f t="shared" si="2"/>
        <v>0.19999999999999996</v>
      </c>
      <c r="I15" s="3">
        <v>150</v>
      </c>
      <c r="J15" s="8">
        <f t="shared" si="3"/>
        <v>0.3</v>
      </c>
      <c r="K15" s="13">
        <f t="shared" si="4"/>
        <v>4.1057364565343134E-3</v>
      </c>
      <c r="L15" s="14">
        <f t="shared" si="5"/>
        <v>1.5624258847896901E-2</v>
      </c>
    </row>
    <row r="16" spans="2:12" x14ac:dyDescent="0.25">
      <c r="C16" s="9">
        <f>SUM(C6:C15)</f>
        <v>8624930.5600000322</v>
      </c>
      <c r="D16" s="9">
        <f>SUM(D6:D15)</f>
        <v>9217932.129999999</v>
      </c>
      <c r="E16" s="6"/>
      <c r="F16" s="9">
        <f>SUM(F6:F15)</f>
        <v>6795647.6320000002</v>
      </c>
      <c r="G16" s="10">
        <f>SUM(G6:G15)</f>
        <v>1</v>
      </c>
      <c r="I16" s="4">
        <v>500</v>
      </c>
      <c r="K16" s="11">
        <f>SUM(K6:K15)</f>
        <v>0.26277959783589766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IBAZ</dc:creator>
  <cp:lastModifiedBy>Oscar Ibazeta</cp:lastModifiedBy>
  <dcterms:created xsi:type="dcterms:W3CDTF">2016-11-25T15:35:24Z</dcterms:created>
  <dcterms:modified xsi:type="dcterms:W3CDTF">2021-09-06T17:10:14Z</dcterms:modified>
</cp:coreProperties>
</file>